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меропр.'!$A$1:$L$43</definedName>
    <definedName name="_xlnm.Print_Area" localSheetId="1">'планир. показ.'!$A$1:$K$33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K20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добавится Молодежная д. 6</t>
        </r>
      </text>
    </comment>
  </commentList>
</comments>
</file>

<file path=xl/sharedStrings.xml><?xml version="1.0" encoding="utf-8"?>
<sst xmlns="http://schemas.openxmlformats.org/spreadsheetml/2006/main" count="203" uniqueCount="137">
  <si>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</si>
  <si>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</si>
  <si>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</si>
  <si>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</si>
  <si>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</si>
  <si>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</si>
  <si>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</si>
  <si>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</si>
  <si>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</si>
  <si>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</si>
  <si>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</si>
  <si>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</si>
  <si>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</si>
  <si>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</si>
  <si>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</si>
  <si>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</si>
  <si>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</si>
  <si>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</si>
  <si>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</si>
  <si>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</si>
  <si>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</si>
  <si>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t>Наименование мероприятия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</si>
  <si>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</si>
  <si>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</si>
  <si>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</si>
  <si>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</si>
  <si>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</si>
  <si>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</si>
  <si>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</si>
  <si>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</si>
  <si>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</si>
  <si>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</si>
  <si>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</si>
  <si>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</si>
  <si>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</si>
  <si>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</si>
  <si>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</si>
  <si>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</si>
  <si>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</si>
  <si>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</si>
  <si>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</si>
  <si>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</si>
  <si>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</si>
  <si>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</si>
  <si>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</si>
  <si>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</si>
  <si>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</si>
  <si>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№   п/п</t>
  </si>
  <si>
    <t>3                                                                                 3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</si>
  <si>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</si>
  <si>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</si>
  <si>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</si>
  <si>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</si>
  <si>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2015-2018 г.г.</t>
  </si>
  <si>
    <t>2015 год</t>
  </si>
  <si>
    <t>2016 год</t>
  </si>
  <si>
    <t>2017 год</t>
  </si>
  <si>
    <t>2018 год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</si>
  <si>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</si>
  <si>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2                                 1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</si>
  <si>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</si>
  <si>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</si>
  <si>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</si>
  <si>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</si>
  <si>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</si>
  <si>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</si>
  <si>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</si>
  <si>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</si>
  <si>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</si>
  <si>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</si>
  <si>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</si>
  <si>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</si>
  <si>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t>0                                                                                 0</t>
  </si>
  <si>
    <t>6                                                                                6</t>
  </si>
  <si>
    <t>877,1                                          1</t>
  </si>
  <si>
    <t xml:space="preserve"> - кол-во разводящих магистралей ЦО                                                  - общая протяженность  магистралей ЦО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</si>
  <si>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</si>
  <si>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Заместитель главы администрации по жилищно-коммунальному хозяйству______________________________В.В. Василенко</t>
  </si>
  <si>
    <t>Заместитель главы администрации по жилищно-коммунальному хозяйству__________________В.В. Василенко</t>
  </si>
  <si>
    <t xml:space="preserve">ед.                   ед.                             </t>
  </si>
  <si>
    <t>Всего   (тыс. руб.)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</si>
  <si>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</si>
  <si>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 - кол-во нижней разводки ГВС                                                  - общая протяженность  трубопровода ГВС</t>
  </si>
  <si>
    <t xml:space="preserve"> - кол-во разводящих магистралей ГВС                                                   - кол-во разводящих магистралей ХВС                                         - общая протяженность  магистралей ГВС и ХВС</t>
  </si>
  <si>
    <t xml:space="preserve">  6                                               12                                      0                                         604,0 </t>
  </si>
  <si>
    <t>1                                  1                                140,0</t>
  </si>
  <si>
    <t>1                                   1</t>
  </si>
  <si>
    <t>5                                   656,0</t>
  </si>
  <si>
    <t>2017 г.</t>
  </si>
  <si>
    <t>2016 г.</t>
  </si>
  <si>
    <t>26                                  0                              13                                1 222,0</t>
  </si>
  <si>
    <t>86                                 20                              57                               4 766,5</t>
  </si>
  <si>
    <t xml:space="preserve">                                   5                                1 061,0</t>
  </si>
  <si>
    <t xml:space="preserve">                                6                              2 426,0 </t>
  </si>
  <si>
    <t>1                                   1                                399,0</t>
  </si>
  <si>
    <t xml:space="preserve">ед.                                    ед.                     ед.                                                    пог.м    </t>
  </si>
  <si>
    <t xml:space="preserve">                                   ед.                     ед.                                                    пог.м    </t>
  </si>
  <si>
    <t xml:space="preserve">                   ед.                                   пог.м  </t>
  </si>
  <si>
    <t xml:space="preserve">                   ед.                                   пог.м   </t>
  </si>
  <si>
    <t>2016-2018 г.г.</t>
  </si>
  <si>
    <t xml:space="preserve">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</si>
  <si>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</si>
  <si>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>1                        536,0</t>
  </si>
  <si>
    <t>ед.                       ед.                      %</t>
  </si>
  <si>
    <t xml:space="preserve">0                                   0                              0 </t>
  </si>
  <si>
    <t>2.5.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</si>
  <si>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</si>
  <si>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</si>
  <si>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 xml:space="preserve"> - кол-во установленных приборов учета                                                                                                  - кол-во замененных приборов учета                                - уровень оснащенности муниципальных жилых помещений      </t>
  </si>
  <si>
    <t>Установка и замена индивидуальных приборов учета коммунальных ресурсов в муниципальных жилых помещениях</t>
  </si>
  <si>
    <t>2.6.</t>
  </si>
  <si>
    <t xml:space="preserve">Замена внутридомовых тупиковых систем ГВС                             на циркуляционные                                               в многоквартирных домах </t>
  </si>
  <si>
    <t xml:space="preserve">Замена внутридомовых тупиковых систем ГВС на циркуляционные                                               в многоквартирных домах </t>
  </si>
  <si>
    <t xml:space="preserve">улучшение системы ГВС и снижение потерь  тепловой  энергии в многоквартирном доме </t>
  </si>
  <si>
    <t>19                               12                            93,6</t>
  </si>
  <si>
    <t xml:space="preserve"> - кол-во замененных тупиковых систем                                   - кол-во МКД</t>
  </si>
  <si>
    <t>1                                   144</t>
  </si>
  <si>
    <t>0                                          0</t>
  </si>
  <si>
    <t>0                                 0</t>
  </si>
  <si>
    <t>2015, 2016 г.г.</t>
  </si>
  <si>
    <t>0                                   0                                0                                   0</t>
  </si>
  <si>
    <t>2019 год</t>
  </si>
  <si>
    <t xml:space="preserve"> - протяженность межпанельных швов            - кол-во  оконных/дверных блоков (в составе общего имущества)                                                                                                                               - площадь фасада                                                                                                  - кол-во МКД</t>
  </si>
  <si>
    <t>пог.м                                                                                   ед.                                             кв.м                                                ед.</t>
  </si>
  <si>
    <t>0                                  422                                0                                                                                                                      5</t>
  </si>
  <si>
    <t>1776,0                                                                           237                                0                           7</t>
  </si>
  <si>
    <t>1220,6                                         63/7                             0                              2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</si>
  <si>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</si>
  <si>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t>2017-2019 г.г.</t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</si>
  <si>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2015-2019 годах»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</si>
  <si>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</t>
    </r>
    <r>
      <rPr>
        <b/>
        <u val="single"/>
        <sz val="20"/>
        <rFont val="Arial"/>
        <family val="2"/>
      </rPr>
      <t>-</t>
    </r>
    <r>
      <rPr>
        <b/>
        <u val="single"/>
        <sz val="20"/>
        <rFont val="Times New Roman"/>
        <family val="1"/>
      </rPr>
      <t>2019 годах»</t>
    </r>
  </si>
  <si>
    <t>2016 - 2019 г. г.</t>
  </si>
  <si>
    <t>7367,0                                      63/7                                                                      7876,0                         2</t>
  </si>
  <si>
    <t>19                                  0                       94,6</t>
  </si>
  <si>
    <t>19                                  0                       95,1</t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</si>
  <si>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 xml:space="preserve">15.10.2018 г. </t>
    </r>
    <r>
      <rPr>
        <sz val="20"/>
        <rFont val="Times New Roman"/>
        <family val="1"/>
      </rPr>
      <t xml:space="preserve">№ </t>
    </r>
    <r>
      <rPr>
        <u val="single"/>
        <sz val="20"/>
        <rFont val="Times New Roman"/>
        <family val="1"/>
      </rPr>
      <t>366</t>
    </r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</si>
  <si>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 xml:space="preserve">15.10.2018 г. </t>
    </r>
    <r>
      <rPr>
        <sz val="24"/>
        <rFont val="Times New Roman"/>
        <family val="1"/>
      </rPr>
      <t xml:space="preserve">№ </t>
    </r>
    <r>
      <rPr>
        <u val="single"/>
        <sz val="24"/>
        <rFont val="Times New Roman"/>
        <family val="1"/>
      </rPr>
      <t>366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</si>
</sst>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65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view="pageBreakPreview" zoomScale="55" zoomScaleNormal="55" zoomScaleSheetLayoutView="55" zoomScalePageLayoutView="0" workbookViewId="0" topLeftCell="A1">
      <selection activeCell="G4" sqref="G4"/>
    </sheetView>
  </sheetViews>
  <sheetFormatPr defaultColWidth="9.00390625" defaultRowHeight="12.75"/>
  <cols>
    <col min="1" max="1" width="7.625" style="6" customWidth="1"/>
    <col min="2" max="2" width="39.00390625" style="6" customWidth="1"/>
    <col min="3" max="3" width="33.75390625" style="6" customWidth="1"/>
    <col min="4" max="4" width="21.75390625" style="6" customWidth="1"/>
    <col min="5" max="5" width="20.75390625" style="6" customWidth="1"/>
    <col min="6" max="6" width="17.625" style="6" customWidth="1"/>
    <col min="7" max="7" width="19.875" style="6" customWidth="1"/>
    <col min="8" max="9" width="20.625" style="6" customWidth="1"/>
    <col min="10" max="10" width="18.25390625" style="56" customWidth="1"/>
    <col min="11" max="11" width="27.25390625" style="6" customWidth="1"/>
    <col min="12" max="12" width="39.75390625" style="8" customWidth="1"/>
    <col min="13" max="13" width="32.75390625" style="6" customWidth="1"/>
    <col min="14" max="16384" width="9.125" style="6" customWidth="1"/>
  </cols>
  <sheetData>
    <row r="1" ht="138" customHeight="1">
      <c r="L1" s="7"/>
    </row>
    <row r="2" spans="10:12" ht="12.75">
      <c r="J2" s="99" t="s">
        <v>136</v>
      </c>
      <c r="K2" s="99"/>
      <c r="L2" s="99"/>
    </row>
    <row r="3" spans="10:12" ht="64.5" customHeight="1">
      <c r="J3" s="99"/>
      <c r="K3" s="99"/>
      <c r="L3" s="99"/>
    </row>
    <row r="4" spans="10:12" ht="66" customHeight="1">
      <c r="J4" s="99"/>
      <c r="K4" s="99"/>
      <c r="L4" s="99"/>
    </row>
    <row r="5" spans="2:12" ht="54" customHeight="1">
      <c r="B5" s="97" t="s">
        <v>51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37.5" customHeight="1">
      <c r="B6" s="98" t="s">
        <v>58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38.25" customHeight="1">
      <c r="B7" s="98" t="s">
        <v>129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63.75" customHeight="1">
      <c r="A8" s="84" t="s">
        <v>23</v>
      </c>
      <c r="B8" s="84" t="s">
        <v>21</v>
      </c>
      <c r="C8" s="84" t="s">
        <v>5</v>
      </c>
      <c r="D8" s="84" t="s">
        <v>17</v>
      </c>
      <c r="E8" s="84" t="s">
        <v>80</v>
      </c>
      <c r="F8" s="88" t="s">
        <v>6</v>
      </c>
      <c r="G8" s="89"/>
      <c r="H8" s="89"/>
      <c r="I8" s="89"/>
      <c r="J8" s="90"/>
      <c r="K8" s="84" t="s">
        <v>22</v>
      </c>
      <c r="L8" s="84" t="s">
        <v>18</v>
      </c>
    </row>
    <row r="9" spans="1:12" ht="44.25" customHeight="1">
      <c r="A9" s="84"/>
      <c r="B9" s="84"/>
      <c r="C9" s="84"/>
      <c r="D9" s="84"/>
      <c r="E9" s="84"/>
      <c r="F9" s="38">
        <v>2015</v>
      </c>
      <c r="G9" s="38">
        <v>2016</v>
      </c>
      <c r="H9" s="38">
        <v>2017</v>
      </c>
      <c r="I9" s="52">
        <v>2018</v>
      </c>
      <c r="J9" s="52">
        <v>2019</v>
      </c>
      <c r="K9" s="84"/>
      <c r="L9" s="84"/>
    </row>
    <row r="10" spans="1:12" s="16" customFormat="1" ht="25.5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53">
        <v>9</v>
      </c>
      <c r="J10" s="53">
        <v>10</v>
      </c>
      <c r="K10" s="37">
        <v>11</v>
      </c>
      <c r="L10" s="37">
        <v>12</v>
      </c>
    </row>
    <row r="11" spans="1:12" ht="29.25" customHeight="1">
      <c r="A11" s="85" t="s">
        <v>24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12" ht="58.5" customHeight="1">
      <c r="A12" s="66" t="s">
        <v>7</v>
      </c>
      <c r="B12" s="91" t="s">
        <v>60</v>
      </c>
      <c r="C12" s="40" t="s">
        <v>25</v>
      </c>
      <c r="D12" s="66" t="s">
        <v>99</v>
      </c>
      <c r="E12" s="42">
        <f aca="true" t="shared" si="0" ref="E12:E17">F12+G12+H12+I12+J12</f>
        <v>685.9000000000001</v>
      </c>
      <c r="F12" s="42">
        <f>F13+F14</f>
        <v>0</v>
      </c>
      <c r="G12" s="42">
        <f>G13+G14</f>
        <v>222.3</v>
      </c>
      <c r="H12" s="42">
        <f>H13+H14</f>
        <v>241.3</v>
      </c>
      <c r="I12" s="54">
        <f>I13+I14</f>
        <v>222.3</v>
      </c>
      <c r="J12" s="54">
        <f>J13+J14</f>
        <v>0</v>
      </c>
      <c r="K12" s="81" t="s">
        <v>45</v>
      </c>
      <c r="L12" s="67" t="s">
        <v>26</v>
      </c>
    </row>
    <row r="13" spans="1:12" ht="57.75" customHeight="1">
      <c r="A13" s="66"/>
      <c r="B13" s="92"/>
      <c r="C13" s="41" t="s">
        <v>8</v>
      </c>
      <c r="D13" s="66"/>
      <c r="E13" s="42">
        <f t="shared" si="0"/>
        <v>617</v>
      </c>
      <c r="F13" s="43">
        <v>0</v>
      </c>
      <c r="G13" s="44">
        <v>200</v>
      </c>
      <c r="H13" s="43">
        <v>217</v>
      </c>
      <c r="I13" s="55">
        <v>200</v>
      </c>
      <c r="J13" s="55">
        <v>0</v>
      </c>
      <c r="K13" s="82"/>
      <c r="L13" s="80"/>
    </row>
    <row r="14" spans="1:12" ht="60" customHeight="1">
      <c r="A14" s="66"/>
      <c r="B14" s="93"/>
      <c r="C14" s="41" t="s">
        <v>3</v>
      </c>
      <c r="D14" s="66"/>
      <c r="E14" s="42">
        <f t="shared" si="0"/>
        <v>68.9</v>
      </c>
      <c r="F14" s="43">
        <v>0</v>
      </c>
      <c r="G14" s="44">
        <v>22.3</v>
      </c>
      <c r="H14" s="43">
        <v>24.3</v>
      </c>
      <c r="I14" s="55">
        <v>22.3</v>
      </c>
      <c r="J14" s="55">
        <v>0</v>
      </c>
      <c r="K14" s="82"/>
      <c r="L14" s="80"/>
    </row>
    <row r="15" spans="1:12" ht="30" customHeight="1">
      <c r="A15" s="69" t="s">
        <v>32</v>
      </c>
      <c r="B15" s="70"/>
      <c r="C15" s="70"/>
      <c r="D15" s="71"/>
      <c r="E15" s="42">
        <f t="shared" si="0"/>
        <v>685.9000000000001</v>
      </c>
      <c r="F15" s="42">
        <f aca="true" t="shared" si="1" ref="F15:H17">F12</f>
        <v>0</v>
      </c>
      <c r="G15" s="42">
        <f t="shared" si="1"/>
        <v>222.3</v>
      </c>
      <c r="H15" s="42">
        <f t="shared" si="1"/>
        <v>241.3</v>
      </c>
      <c r="I15" s="54">
        <f aca="true" t="shared" si="2" ref="I15:J17">I12</f>
        <v>222.3</v>
      </c>
      <c r="J15" s="54">
        <f t="shared" si="2"/>
        <v>0</v>
      </c>
      <c r="K15" s="82"/>
      <c r="L15" s="80"/>
    </row>
    <row r="16" spans="1:12" ht="33.75" customHeight="1">
      <c r="A16" s="72" t="s">
        <v>8</v>
      </c>
      <c r="B16" s="73"/>
      <c r="C16" s="73"/>
      <c r="D16" s="74"/>
      <c r="E16" s="42">
        <f t="shared" si="0"/>
        <v>617</v>
      </c>
      <c r="F16" s="42">
        <f t="shared" si="1"/>
        <v>0</v>
      </c>
      <c r="G16" s="42">
        <f t="shared" si="1"/>
        <v>200</v>
      </c>
      <c r="H16" s="42">
        <f t="shared" si="1"/>
        <v>217</v>
      </c>
      <c r="I16" s="54">
        <f t="shared" si="2"/>
        <v>200</v>
      </c>
      <c r="J16" s="54">
        <f t="shared" si="2"/>
        <v>0</v>
      </c>
      <c r="K16" s="82"/>
      <c r="L16" s="80"/>
    </row>
    <row r="17" spans="1:12" ht="33" customHeight="1">
      <c r="A17" s="72" t="s">
        <v>3</v>
      </c>
      <c r="B17" s="73"/>
      <c r="C17" s="73"/>
      <c r="D17" s="74"/>
      <c r="E17" s="42">
        <f t="shared" si="0"/>
        <v>68.9</v>
      </c>
      <c r="F17" s="42">
        <f t="shared" si="1"/>
        <v>0</v>
      </c>
      <c r="G17" s="42">
        <f t="shared" si="1"/>
        <v>22.3</v>
      </c>
      <c r="H17" s="42">
        <f t="shared" si="1"/>
        <v>24.3</v>
      </c>
      <c r="I17" s="54">
        <f t="shared" si="2"/>
        <v>22.3</v>
      </c>
      <c r="J17" s="54">
        <f t="shared" si="2"/>
        <v>0</v>
      </c>
      <c r="K17" s="83"/>
      <c r="L17" s="68"/>
    </row>
    <row r="18" spans="1:12" ht="27.75" customHeigh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</row>
    <row r="19" spans="1:12" ht="51" customHeight="1">
      <c r="A19" s="64" t="s">
        <v>9</v>
      </c>
      <c r="B19" s="65" t="s">
        <v>61</v>
      </c>
      <c r="C19" s="40" t="s">
        <v>25</v>
      </c>
      <c r="D19" s="66" t="s">
        <v>131</v>
      </c>
      <c r="E19" s="42">
        <f>F19+G19+H19+I19+J19</f>
        <v>31646.579999999998</v>
      </c>
      <c r="F19" s="42">
        <f>F20+F21</f>
        <v>0</v>
      </c>
      <c r="G19" s="42">
        <f>G20+G21</f>
        <v>5662.959999999999</v>
      </c>
      <c r="H19" s="42">
        <f>H21+H20</f>
        <v>4558.719999999999</v>
      </c>
      <c r="I19" s="54">
        <f>I20+I21</f>
        <v>2824.9</v>
      </c>
      <c r="J19" s="54">
        <f>J20+J21</f>
        <v>18600</v>
      </c>
      <c r="K19" s="65" t="s">
        <v>45</v>
      </c>
      <c r="L19" s="66" t="s">
        <v>68</v>
      </c>
    </row>
    <row r="20" spans="1:13" ht="61.5" customHeight="1">
      <c r="A20" s="64"/>
      <c r="B20" s="65"/>
      <c r="C20" s="41" t="s">
        <v>8</v>
      </c>
      <c r="D20" s="66"/>
      <c r="E20" s="42">
        <f>F20+G20+H20+I20+J20</f>
        <v>28430.9</v>
      </c>
      <c r="F20" s="43">
        <v>0</v>
      </c>
      <c r="G20" s="43">
        <f>5096.4</f>
        <v>5096.4</v>
      </c>
      <c r="H20" s="43">
        <v>4101.9</v>
      </c>
      <c r="I20" s="55">
        <v>2492.6</v>
      </c>
      <c r="J20" s="55">
        <v>16740</v>
      </c>
      <c r="K20" s="65"/>
      <c r="L20" s="66"/>
      <c r="M20" s="36"/>
    </row>
    <row r="21" spans="1:13" ht="162.75" customHeight="1">
      <c r="A21" s="64"/>
      <c r="B21" s="65"/>
      <c r="C21" s="41" t="s">
        <v>3</v>
      </c>
      <c r="D21" s="66"/>
      <c r="E21" s="42">
        <f>F21+G21+H21+I21+J21</f>
        <v>3215.68</v>
      </c>
      <c r="F21" s="43">
        <v>0</v>
      </c>
      <c r="G21" s="43">
        <v>566.56</v>
      </c>
      <c r="H21" s="43">
        <v>456.82</v>
      </c>
      <c r="I21" s="55">
        <v>332.3</v>
      </c>
      <c r="J21" s="55">
        <v>1860</v>
      </c>
      <c r="K21" s="65"/>
      <c r="L21" s="66"/>
      <c r="M21" s="36"/>
    </row>
    <row r="22" spans="1:13" ht="294" customHeight="1">
      <c r="A22" s="57"/>
      <c r="B22" s="58"/>
      <c r="C22" s="58"/>
      <c r="D22" s="59"/>
      <c r="E22" s="60"/>
      <c r="F22" s="61"/>
      <c r="G22" s="61"/>
      <c r="H22" s="61"/>
      <c r="I22" s="62"/>
      <c r="J22" s="62"/>
      <c r="K22" s="58"/>
      <c r="L22" s="59"/>
      <c r="M22" s="36"/>
    </row>
    <row r="23" spans="1:13" ht="54" customHeight="1">
      <c r="A23" s="64" t="s">
        <v>10</v>
      </c>
      <c r="B23" s="65" t="s">
        <v>67</v>
      </c>
      <c r="C23" s="40" t="s">
        <v>25</v>
      </c>
      <c r="D23" s="66" t="s">
        <v>53</v>
      </c>
      <c r="E23" s="42">
        <f>F23+G23+H23+I23+J23</f>
        <v>47119.29</v>
      </c>
      <c r="F23" s="42">
        <f>F24+F25</f>
        <v>12144.400000000001</v>
      </c>
      <c r="G23" s="42">
        <f>G24+G25</f>
        <v>25289.15</v>
      </c>
      <c r="H23" s="42">
        <f>H24+H25</f>
        <v>8987.74</v>
      </c>
      <c r="I23" s="54">
        <f>I24+I25</f>
        <v>698</v>
      </c>
      <c r="J23" s="54">
        <f>J24+J25</f>
        <v>0</v>
      </c>
      <c r="K23" s="65" t="s">
        <v>45</v>
      </c>
      <c r="L23" s="66" t="s">
        <v>69</v>
      </c>
      <c r="M23" s="29"/>
    </row>
    <row r="24" spans="1:13" ht="190.5" customHeight="1">
      <c r="A24" s="64"/>
      <c r="B24" s="65"/>
      <c r="C24" s="41" t="s">
        <v>8</v>
      </c>
      <c r="D24" s="66"/>
      <c r="E24" s="42">
        <f>F24+G24+H24+I24+J24</f>
        <v>42403.1</v>
      </c>
      <c r="F24" s="43">
        <v>10928.2</v>
      </c>
      <c r="G24" s="43">
        <v>22758.7</v>
      </c>
      <c r="H24" s="43">
        <v>8088</v>
      </c>
      <c r="I24" s="55">
        <v>628.2</v>
      </c>
      <c r="J24" s="55">
        <v>0</v>
      </c>
      <c r="K24" s="65"/>
      <c r="L24" s="66"/>
      <c r="M24" s="33"/>
    </row>
    <row r="25" spans="1:13" ht="57" customHeight="1">
      <c r="A25" s="64"/>
      <c r="B25" s="65"/>
      <c r="C25" s="41" t="s">
        <v>3</v>
      </c>
      <c r="D25" s="66"/>
      <c r="E25" s="42">
        <f aca="true" t="shared" si="3" ref="E25:E37">F25+G25+H25+I25+J25</f>
        <v>4716.19</v>
      </c>
      <c r="F25" s="43">
        <v>1216.2</v>
      </c>
      <c r="G25" s="43">
        <v>2530.45</v>
      </c>
      <c r="H25" s="43">
        <v>899.74</v>
      </c>
      <c r="I25" s="55">
        <v>69.8</v>
      </c>
      <c r="J25" s="55">
        <v>0</v>
      </c>
      <c r="K25" s="65"/>
      <c r="L25" s="66"/>
      <c r="M25" s="33"/>
    </row>
    <row r="26" spans="1:13" ht="66" customHeight="1">
      <c r="A26" s="77" t="s">
        <v>41</v>
      </c>
      <c r="B26" s="81" t="s">
        <v>62</v>
      </c>
      <c r="C26" s="40" t="s">
        <v>25</v>
      </c>
      <c r="D26" s="67" t="s">
        <v>89</v>
      </c>
      <c r="E26" s="42">
        <f t="shared" si="3"/>
        <v>1116</v>
      </c>
      <c r="F26" s="42">
        <f>F27+F28</f>
        <v>0</v>
      </c>
      <c r="G26" s="42">
        <f>G27+G28</f>
        <v>1116</v>
      </c>
      <c r="H26" s="42">
        <f>H27+H28</f>
        <v>0</v>
      </c>
      <c r="I26" s="54">
        <f>I27+I28</f>
        <v>0</v>
      </c>
      <c r="J26" s="54"/>
      <c r="K26" s="81" t="s">
        <v>45</v>
      </c>
      <c r="L26" s="67" t="s">
        <v>70</v>
      </c>
      <c r="M26" s="32"/>
    </row>
    <row r="27" spans="1:13" ht="51.75" customHeight="1">
      <c r="A27" s="78"/>
      <c r="B27" s="82"/>
      <c r="C27" s="41" t="s">
        <v>8</v>
      </c>
      <c r="D27" s="80"/>
      <c r="E27" s="42">
        <f t="shared" si="3"/>
        <v>1004.4</v>
      </c>
      <c r="F27" s="43">
        <v>0</v>
      </c>
      <c r="G27" s="43">
        <v>1004.4</v>
      </c>
      <c r="H27" s="43">
        <v>0</v>
      </c>
      <c r="I27" s="55">
        <v>0</v>
      </c>
      <c r="J27" s="55">
        <v>0</v>
      </c>
      <c r="K27" s="82"/>
      <c r="L27" s="80"/>
      <c r="M27" s="36"/>
    </row>
    <row r="28" spans="1:12" ht="145.5" customHeight="1">
      <c r="A28" s="79"/>
      <c r="B28" s="83"/>
      <c r="C28" s="41" t="s">
        <v>3</v>
      </c>
      <c r="D28" s="68"/>
      <c r="E28" s="42">
        <f t="shared" si="3"/>
        <v>111.6</v>
      </c>
      <c r="F28" s="43">
        <v>0</v>
      </c>
      <c r="G28" s="43">
        <v>111.6</v>
      </c>
      <c r="H28" s="43">
        <v>0</v>
      </c>
      <c r="I28" s="55">
        <v>0</v>
      </c>
      <c r="J28" s="55">
        <v>0</v>
      </c>
      <c r="K28" s="83"/>
      <c r="L28" s="68"/>
    </row>
    <row r="29" spans="1:12" ht="60.75" customHeight="1">
      <c r="A29" s="64" t="s">
        <v>43</v>
      </c>
      <c r="B29" s="65" t="s">
        <v>63</v>
      </c>
      <c r="C29" s="40" t="s">
        <v>25</v>
      </c>
      <c r="D29" s="66" t="s">
        <v>119</v>
      </c>
      <c r="E29" s="42">
        <f t="shared" si="3"/>
        <v>262</v>
      </c>
      <c r="F29" s="42">
        <f>F30+F31</f>
        <v>100</v>
      </c>
      <c r="G29" s="42">
        <f>G30+G31</f>
        <v>162</v>
      </c>
      <c r="H29" s="42">
        <f>H30+H31</f>
        <v>0</v>
      </c>
      <c r="I29" s="54">
        <f>I30+I31</f>
        <v>0</v>
      </c>
      <c r="J29" s="54">
        <f>J30+J31</f>
        <v>0</v>
      </c>
      <c r="K29" s="65" t="s">
        <v>45</v>
      </c>
      <c r="L29" s="66" t="s">
        <v>71</v>
      </c>
    </row>
    <row r="30" spans="1:12" ht="85.5" customHeight="1">
      <c r="A30" s="64"/>
      <c r="B30" s="65"/>
      <c r="C30" s="41" t="s">
        <v>8</v>
      </c>
      <c r="D30" s="66"/>
      <c r="E30" s="42">
        <f t="shared" si="3"/>
        <v>230.5</v>
      </c>
      <c r="F30" s="43">
        <v>90</v>
      </c>
      <c r="G30" s="43">
        <v>140.5</v>
      </c>
      <c r="H30" s="43">
        <v>0</v>
      </c>
      <c r="I30" s="55">
        <v>0</v>
      </c>
      <c r="J30" s="55">
        <v>0</v>
      </c>
      <c r="K30" s="65"/>
      <c r="L30" s="66"/>
    </row>
    <row r="31" spans="1:12" ht="81" customHeight="1">
      <c r="A31" s="64"/>
      <c r="B31" s="65"/>
      <c r="C31" s="41" t="s">
        <v>3</v>
      </c>
      <c r="D31" s="66"/>
      <c r="E31" s="42">
        <f t="shared" si="3"/>
        <v>31.5</v>
      </c>
      <c r="F31" s="43">
        <v>10</v>
      </c>
      <c r="G31" s="43">
        <v>21.5</v>
      </c>
      <c r="H31" s="43">
        <v>0</v>
      </c>
      <c r="I31" s="55">
        <v>0</v>
      </c>
      <c r="J31" s="55">
        <v>0</v>
      </c>
      <c r="K31" s="65"/>
      <c r="L31" s="66"/>
    </row>
    <row r="32" spans="1:12" ht="269.25" customHeight="1">
      <c r="A32" s="57"/>
      <c r="B32" s="58"/>
      <c r="C32" s="58"/>
      <c r="D32" s="59"/>
      <c r="E32" s="60"/>
      <c r="F32" s="61"/>
      <c r="G32" s="61"/>
      <c r="H32" s="61"/>
      <c r="I32" s="62"/>
      <c r="J32" s="62"/>
      <c r="K32" s="58"/>
      <c r="L32" s="59"/>
    </row>
    <row r="33" spans="1:12" ht="60" customHeight="1">
      <c r="A33" s="64" t="s">
        <v>105</v>
      </c>
      <c r="B33" s="65" t="s">
        <v>111</v>
      </c>
      <c r="C33" s="40" t="s">
        <v>25</v>
      </c>
      <c r="D33" s="66" t="s">
        <v>88</v>
      </c>
      <c r="E33" s="42">
        <f t="shared" si="3"/>
        <v>1609</v>
      </c>
      <c r="F33" s="42">
        <f>F34+F35</f>
        <v>0</v>
      </c>
      <c r="G33" s="42">
        <f>G34+G35</f>
        <v>0</v>
      </c>
      <c r="H33" s="42">
        <f>H34+H35</f>
        <v>1609</v>
      </c>
      <c r="I33" s="54">
        <f>I34+I35</f>
        <v>0</v>
      </c>
      <c r="J33" s="54">
        <f>J34+J35</f>
        <v>0</v>
      </c>
      <c r="K33" s="65" t="s">
        <v>45</v>
      </c>
      <c r="L33" s="66" t="s">
        <v>113</v>
      </c>
    </row>
    <row r="34" spans="1:12" ht="60.75" customHeight="1">
      <c r="A34" s="64"/>
      <c r="B34" s="65"/>
      <c r="C34" s="41" t="s">
        <v>8</v>
      </c>
      <c r="D34" s="66"/>
      <c r="E34" s="42">
        <f t="shared" si="3"/>
        <v>1448</v>
      </c>
      <c r="F34" s="43">
        <v>0</v>
      </c>
      <c r="G34" s="43">
        <v>0</v>
      </c>
      <c r="H34" s="43">
        <v>1448</v>
      </c>
      <c r="I34" s="55">
        <v>0</v>
      </c>
      <c r="J34" s="55">
        <v>0</v>
      </c>
      <c r="K34" s="65"/>
      <c r="L34" s="66"/>
    </row>
    <row r="35" spans="1:12" ht="66.75" customHeight="1">
      <c r="A35" s="64"/>
      <c r="B35" s="65"/>
      <c r="C35" s="41" t="s">
        <v>3</v>
      </c>
      <c r="D35" s="66"/>
      <c r="E35" s="42">
        <f t="shared" si="3"/>
        <v>161</v>
      </c>
      <c r="F35" s="43">
        <v>0</v>
      </c>
      <c r="G35" s="43">
        <v>0</v>
      </c>
      <c r="H35" s="43">
        <v>161</v>
      </c>
      <c r="I35" s="55">
        <v>0</v>
      </c>
      <c r="J35" s="55">
        <v>0</v>
      </c>
      <c r="K35" s="65"/>
      <c r="L35" s="66"/>
    </row>
    <row r="36" spans="1:14" ht="46.5" customHeight="1">
      <c r="A36" s="66" t="s">
        <v>110</v>
      </c>
      <c r="B36" s="65" t="s">
        <v>107</v>
      </c>
      <c r="C36" s="40" t="s">
        <v>25</v>
      </c>
      <c r="D36" s="67" t="s">
        <v>128</v>
      </c>
      <c r="E36" s="42">
        <f t="shared" si="3"/>
        <v>346.40000000000003</v>
      </c>
      <c r="F36" s="42">
        <v>0</v>
      </c>
      <c r="G36" s="42">
        <v>0</v>
      </c>
      <c r="H36" s="42">
        <f>H37</f>
        <v>148.8</v>
      </c>
      <c r="I36" s="54">
        <f>I37</f>
        <v>98.8</v>
      </c>
      <c r="J36" s="54">
        <f>J37</f>
        <v>98.8</v>
      </c>
      <c r="K36" s="75" t="s">
        <v>45</v>
      </c>
      <c r="L36" s="67" t="s">
        <v>106</v>
      </c>
      <c r="M36" s="27"/>
      <c r="N36" s="27"/>
    </row>
    <row r="37" spans="1:12" ht="163.5" customHeight="1">
      <c r="A37" s="66"/>
      <c r="B37" s="65"/>
      <c r="C37" s="41" t="s">
        <v>8</v>
      </c>
      <c r="D37" s="68"/>
      <c r="E37" s="42">
        <f t="shared" si="3"/>
        <v>346.40000000000003</v>
      </c>
      <c r="F37" s="43">
        <v>0</v>
      </c>
      <c r="G37" s="43">
        <v>0</v>
      </c>
      <c r="H37" s="43">
        <v>148.8</v>
      </c>
      <c r="I37" s="55">
        <v>98.8</v>
      </c>
      <c r="J37" s="55">
        <v>98.8</v>
      </c>
      <c r="K37" s="76"/>
      <c r="L37" s="68"/>
    </row>
    <row r="38" spans="1:12" ht="34.5" customHeight="1">
      <c r="A38" s="69" t="s">
        <v>34</v>
      </c>
      <c r="B38" s="70"/>
      <c r="C38" s="70"/>
      <c r="D38" s="71"/>
      <c r="E38" s="42">
        <f aca="true" t="shared" si="4" ref="E38:E43">F38+G38+H38+I38+J38</f>
        <v>82099.27</v>
      </c>
      <c r="F38" s="42">
        <f aca="true" t="shared" si="5" ref="F38:J39">F19+F23+F26+F29+F33+F36</f>
        <v>12244.400000000001</v>
      </c>
      <c r="G38" s="42">
        <f t="shared" si="5"/>
        <v>32230.11</v>
      </c>
      <c r="H38" s="42">
        <f t="shared" si="5"/>
        <v>15304.259999999998</v>
      </c>
      <c r="I38" s="54">
        <f t="shared" si="5"/>
        <v>3621.7000000000003</v>
      </c>
      <c r="J38" s="54">
        <f t="shared" si="5"/>
        <v>18698.8</v>
      </c>
      <c r="K38" s="45"/>
      <c r="L38" s="39"/>
    </row>
    <row r="39" spans="1:12" ht="32.25" customHeight="1">
      <c r="A39" s="72" t="s">
        <v>8</v>
      </c>
      <c r="B39" s="73"/>
      <c r="C39" s="73"/>
      <c r="D39" s="74"/>
      <c r="E39" s="42">
        <f t="shared" si="4"/>
        <v>73863.29999999999</v>
      </c>
      <c r="F39" s="42">
        <f t="shared" si="5"/>
        <v>11018.2</v>
      </c>
      <c r="G39" s="42">
        <f t="shared" si="5"/>
        <v>29000</v>
      </c>
      <c r="H39" s="42">
        <f t="shared" si="5"/>
        <v>13786.699999999999</v>
      </c>
      <c r="I39" s="54">
        <f t="shared" si="5"/>
        <v>3219.6000000000004</v>
      </c>
      <c r="J39" s="54">
        <f t="shared" si="5"/>
        <v>16838.8</v>
      </c>
      <c r="K39" s="45"/>
      <c r="L39" s="39"/>
    </row>
    <row r="40" spans="1:12" ht="32.25" customHeight="1">
      <c r="A40" s="72" t="s">
        <v>3</v>
      </c>
      <c r="B40" s="73"/>
      <c r="C40" s="73"/>
      <c r="D40" s="74"/>
      <c r="E40" s="42">
        <f t="shared" si="4"/>
        <v>8235.97</v>
      </c>
      <c r="F40" s="42">
        <f>F21+F25+F28+F31+F35</f>
        <v>1226.2</v>
      </c>
      <c r="G40" s="42">
        <f>G21+G25+G28+G31+G35</f>
        <v>3230.1099999999997</v>
      </c>
      <c r="H40" s="42">
        <f>H21+H25+H28+H31+H35</f>
        <v>1517.56</v>
      </c>
      <c r="I40" s="54">
        <f>I21+I25+I28+I31+I35</f>
        <v>402.1</v>
      </c>
      <c r="J40" s="54">
        <f>J21+J25+J28+J31+J35</f>
        <v>1860</v>
      </c>
      <c r="K40" s="45"/>
      <c r="L40" s="39"/>
    </row>
    <row r="41" spans="1:12" ht="24" customHeight="1">
      <c r="A41" s="85" t="s">
        <v>11</v>
      </c>
      <c r="B41" s="86"/>
      <c r="C41" s="86"/>
      <c r="D41" s="87"/>
      <c r="E41" s="42">
        <f t="shared" si="4"/>
        <v>82785.17</v>
      </c>
      <c r="F41" s="42">
        <f>F15+F38</f>
        <v>12244.400000000001</v>
      </c>
      <c r="G41" s="42">
        <f>G15+G38</f>
        <v>32452.41</v>
      </c>
      <c r="H41" s="42">
        <f>H15+H38</f>
        <v>15545.559999999998</v>
      </c>
      <c r="I41" s="54">
        <f>I15+I38</f>
        <v>3844.0000000000005</v>
      </c>
      <c r="J41" s="54">
        <f>J15+J38</f>
        <v>18698.8</v>
      </c>
      <c r="K41" s="42"/>
      <c r="L41" s="39"/>
    </row>
    <row r="42" spans="1:12" ht="27" customHeight="1">
      <c r="A42" s="94" t="s">
        <v>8</v>
      </c>
      <c r="B42" s="95"/>
      <c r="C42" s="95"/>
      <c r="D42" s="96"/>
      <c r="E42" s="42">
        <f t="shared" si="4"/>
        <v>74480.29999999999</v>
      </c>
      <c r="F42" s="42">
        <f>F13+F39</f>
        <v>11018.2</v>
      </c>
      <c r="G42" s="42">
        <f>G13+G39</f>
        <v>29200</v>
      </c>
      <c r="H42" s="42">
        <f>H13+H39</f>
        <v>14003.699999999999</v>
      </c>
      <c r="I42" s="54">
        <f>I16+I39</f>
        <v>3419.6000000000004</v>
      </c>
      <c r="J42" s="54">
        <f>J16+J39</f>
        <v>16838.8</v>
      </c>
      <c r="K42" s="42"/>
      <c r="L42" s="39"/>
    </row>
    <row r="43" spans="1:12" ht="31.5" customHeight="1">
      <c r="A43" s="94" t="s">
        <v>3</v>
      </c>
      <c r="B43" s="95"/>
      <c r="C43" s="95"/>
      <c r="D43" s="96"/>
      <c r="E43" s="42">
        <f t="shared" si="4"/>
        <v>8304.869999999999</v>
      </c>
      <c r="F43" s="42">
        <f>F17+F40</f>
        <v>1226.2</v>
      </c>
      <c r="G43" s="42">
        <f>G17+G40</f>
        <v>3252.41</v>
      </c>
      <c r="H43" s="42">
        <f>H17+H40</f>
        <v>1541.86</v>
      </c>
      <c r="I43" s="54">
        <f>I17+I40</f>
        <v>424.40000000000003</v>
      </c>
      <c r="J43" s="54">
        <f>J17+J40</f>
        <v>1860</v>
      </c>
      <c r="K43" s="42"/>
      <c r="L43" s="39"/>
    </row>
    <row r="44" ht="12.75">
      <c r="L44" s="7"/>
    </row>
    <row r="45" spans="1:12" ht="30.75">
      <c r="A45" s="35" t="s">
        <v>52</v>
      </c>
      <c r="H45" s="49"/>
      <c r="I45" s="49"/>
      <c r="L45" s="7"/>
    </row>
    <row r="46" spans="1:12" ht="30.75">
      <c r="A46" s="35" t="s">
        <v>78</v>
      </c>
      <c r="B46" s="27"/>
      <c r="C46" s="27"/>
      <c r="D46" s="27"/>
      <c r="E46" s="27"/>
      <c r="F46" s="27"/>
      <c r="G46" s="27"/>
      <c r="L46" s="7"/>
    </row>
    <row r="47" spans="2:12" ht="12.75">
      <c r="B47" s="27"/>
      <c r="C47" s="27"/>
      <c r="D47" s="27"/>
      <c r="E47" s="27"/>
      <c r="F47" s="27"/>
      <c r="G47" s="27"/>
      <c r="L47" s="7"/>
    </row>
    <row r="48" spans="2:12" ht="12.75">
      <c r="B48" s="27"/>
      <c r="C48" s="27"/>
      <c r="D48" s="27"/>
      <c r="E48" s="27"/>
      <c r="F48" s="27"/>
      <c r="G48" s="27"/>
      <c r="L48" s="7"/>
    </row>
    <row r="49" spans="2:12" ht="12.75">
      <c r="B49" s="27"/>
      <c r="C49" s="27"/>
      <c r="D49" s="27"/>
      <c r="E49" s="27"/>
      <c r="F49" s="27"/>
      <c r="G49" s="27"/>
      <c r="L49" s="7"/>
    </row>
    <row r="50" spans="2:12" ht="12.75">
      <c r="B50" s="27"/>
      <c r="C50" s="27"/>
      <c r="D50" s="27"/>
      <c r="E50" s="27"/>
      <c r="F50" s="27"/>
      <c r="G50" s="27"/>
      <c r="L50" s="7"/>
    </row>
    <row r="51" spans="2:12" ht="18.75">
      <c r="B51" s="27"/>
      <c r="C51" s="27"/>
      <c r="D51" s="27"/>
      <c r="E51" s="50"/>
      <c r="F51" s="50"/>
      <c r="G51" s="27"/>
      <c r="L51" s="7"/>
    </row>
    <row r="52" spans="2:12" ht="18.75">
      <c r="B52" s="27"/>
      <c r="C52" s="27"/>
      <c r="D52" s="27"/>
      <c r="E52" s="50"/>
      <c r="F52" s="50"/>
      <c r="G52" s="27"/>
      <c r="L52" s="7"/>
    </row>
    <row r="53" spans="2:12" ht="12.75">
      <c r="B53" s="27"/>
      <c r="C53" s="27"/>
      <c r="D53" s="27"/>
      <c r="E53" s="51"/>
      <c r="F53" s="51"/>
      <c r="G53" s="27"/>
      <c r="L53" s="7"/>
    </row>
    <row r="54" spans="2:12" ht="12.75">
      <c r="B54" s="27"/>
      <c r="C54" s="27"/>
      <c r="D54" s="27"/>
      <c r="E54" s="27"/>
      <c r="F54" s="27"/>
      <c r="G54" s="27"/>
      <c r="L54" s="7"/>
    </row>
    <row r="55" ht="12.75">
      <c r="L55" s="7"/>
    </row>
    <row r="56" ht="12.75">
      <c r="L56" s="7"/>
    </row>
    <row r="57" ht="12.75">
      <c r="L57" s="7"/>
    </row>
    <row r="58" ht="12.75">
      <c r="L58" s="7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6" ht="12.75">
      <c r="L66" s="7"/>
    </row>
    <row r="67" ht="12.75">
      <c r="L67" s="7"/>
    </row>
    <row r="68" ht="12.75">
      <c r="L68" s="7"/>
    </row>
    <row r="69" ht="12.75">
      <c r="L69" s="7"/>
    </row>
    <row r="70" ht="12.75">
      <c r="L70" s="7"/>
    </row>
    <row r="71" ht="12.75">
      <c r="L71" s="7"/>
    </row>
    <row r="72" ht="12.75">
      <c r="L72" s="7"/>
    </row>
    <row r="73" ht="12.75">
      <c r="L73" s="7"/>
    </row>
    <row r="74" ht="12.75">
      <c r="L74" s="7"/>
    </row>
    <row r="75" ht="12.75">
      <c r="L75" s="7"/>
    </row>
    <row r="76" ht="12.75">
      <c r="L76" s="7"/>
    </row>
    <row r="77" ht="12.75">
      <c r="L77" s="7"/>
    </row>
    <row r="78" ht="12.75">
      <c r="L78" s="7"/>
    </row>
    <row r="79" ht="12.75">
      <c r="L79" s="7"/>
    </row>
    <row r="80" ht="12.75">
      <c r="L80" s="7"/>
    </row>
    <row r="81" ht="12.75">
      <c r="L81" s="7"/>
    </row>
    <row r="82" ht="12.75">
      <c r="L82" s="7"/>
    </row>
    <row r="83" ht="12.75">
      <c r="L83" s="7"/>
    </row>
    <row r="84" ht="12.75">
      <c r="L84" s="7"/>
    </row>
    <row r="85" ht="12.75">
      <c r="L85" s="7"/>
    </row>
    <row r="86" ht="12.75">
      <c r="L86" s="7"/>
    </row>
    <row r="87" ht="12.75">
      <c r="L87" s="7"/>
    </row>
    <row r="88" ht="12.75">
      <c r="L88" s="7"/>
    </row>
    <row r="89" ht="12.75">
      <c r="L89" s="7"/>
    </row>
    <row r="90" ht="12.75">
      <c r="L90" s="7"/>
    </row>
    <row r="91" ht="12.75">
      <c r="L91" s="7"/>
    </row>
    <row r="92" ht="12.75">
      <c r="L92" s="7"/>
    </row>
    <row r="93" ht="12.75">
      <c r="L93" s="7"/>
    </row>
    <row r="94" ht="12.75">
      <c r="L94" s="7"/>
    </row>
    <row r="95" ht="12.75">
      <c r="L95" s="7"/>
    </row>
    <row r="96" ht="12.75">
      <c r="L96" s="7"/>
    </row>
    <row r="97" ht="12.75">
      <c r="L97" s="7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</sheetData>
  <sheetProtection/>
  <mergeCells count="58">
    <mergeCell ref="J2:L4"/>
    <mergeCell ref="A40:D40"/>
    <mergeCell ref="A41:D41"/>
    <mergeCell ref="A42:D42"/>
    <mergeCell ref="A43:D43"/>
    <mergeCell ref="A15:D15"/>
    <mergeCell ref="A16:D16"/>
    <mergeCell ref="A17:D17"/>
    <mergeCell ref="A23:A25"/>
    <mergeCell ref="D19:D21"/>
    <mergeCell ref="A18:L18"/>
    <mergeCell ref="B5:L5"/>
    <mergeCell ref="C8:C9"/>
    <mergeCell ref="E8:E9"/>
    <mergeCell ref="K8:K9"/>
    <mergeCell ref="B6:L6"/>
    <mergeCell ref="B7:L7"/>
    <mergeCell ref="L8:L9"/>
    <mergeCell ref="A8:A9"/>
    <mergeCell ref="B8:B9"/>
    <mergeCell ref="D8:D9"/>
    <mergeCell ref="A11:L11"/>
    <mergeCell ref="F8:J8"/>
    <mergeCell ref="B12:B14"/>
    <mergeCell ref="D12:D14"/>
    <mergeCell ref="A12:A14"/>
    <mergeCell ref="L12:L17"/>
    <mergeCell ref="K12:K17"/>
    <mergeCell ref="L23:L25"/>
    <mergeCell ref="B23:B25"/>
    <mergeCell ref="B26:B28"/>
    <mergeCell ref="K23:K25"/>
    <mergeCell ref="D23:D25"/>
    <mergeCell ref="K26:K28"/>
    <mergeCell ref="L26:L28"/>
    <mergeCell ref="L19:L21"/>
    <mergeCell ref="A19:A21"/>
    <mergeCell ref="K19:K21"/>
    <mergeCell ref="B19:B21"/>
    <mergeCell ref="A33:A35"/>
    <mergeCell ref="B33:B35"/>
    <mergeCell ref="D33:D35"/>
    <mergeCell ref="A26:A28"/>
    <mergeCell ref="D26:D28"/>
    <mergeCell ref="K33:K35"/>
    <mergeCell ref="A38:D38"/>
    <mergeCell ref="A39:D39"/>
    <mergeCell ref="A36:A37"/>
    <mergeCell ref="B36:B37"/>
    <mergeCell ref="D36:D37"/>
    <mergeCell ref="K36:K37"/>
    <mergeCell ref="A29:A31"/>
    <mergeCell ref="B29:B31"/>
    <mergeCell ref="D29:D31"/>
    <mergeCell ref="K29:K31"/>
    <mergeCell ref="L29:L31"/>
    <mergeCell ref="L36:L37"/>
    <mergeCell ref="L33:L35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0" r:id="rId1"/>
  <rowBreaks count="2" manualBreakCount="2">
    <brk id="21" max="11" man="1"/>
    <brk id="31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75" zoomScaleNormal="85" zoomScaleSheetLayoutView="75" zoomScalePageLayoutView="0" workbookViewId="0" topLeftCell="A2">
      <selection activeCell="H4" sqref="H4:K6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9.00390625" style="0" customWidth="1"/>
    <col min="7" max="8" width="17.625" style="0" customWidth="1"/>
    <col min="9" max="9" width="17.125" style="0" customWidth="1"/>
    <col min="10" max="10" width="12.375" style="0" customWidth="1"/>
    <col min="11" max="11" width="19.375" style="0" customWidth="1"/>
    <col min="12" max="12" width="25.125" style="0" customWidth="1"/>
  </cols>
  <sheetData>
    <row r="1" ht="12.75" hidden="1">
      <c r="A1" s="3"/>
    </row>
    <row r="2" ht="12.75">
      <c r="A2" s="3"/>
    </row>
    <row r="3" ht="93.75" customHeight="1">
      <c r="A3" s="3"/>
    </row>
    <row r="4" spans="1:11" ht="12.75">
      <c r="A4" s="3"/>
      <c r="H4" s="102" t="s">
        <v>135</v>
      </c>
      <c r="I4" s="102"/>
      <c r="J4" s="102"/>
      <c r="K4" s="102"/>
    </row>
    <row r="5" spans="1:11" ht="70.5" customHeight="1">
      <c r="A5" s="3"/>
      <c r="H5" s="102"/>
      <c r="I5" s="102"/>
      <c r="J5" s="102"/>
      <c r="K5" s="102"/>
    </row>
    <row r="6" spans="1:11" ht="12.75">
      <c r="A6" s="3"/>
      <c r="H6" s="102"/>
      <c r="I6" s="102"/>
      <c r="J6" s="102"/>
      <c r="K6" s="102"/>
    </row>
    <row r="7" ht="17.25" customHeight="1">
      <c r="A7" s="3"/>
    </row>
    <row r="8" spans="1:11" ht="46.5" customHeight="1">
      <c r="A8" s="1" t="s">
        <v>16</v>
      </c>
      <c r="G8" s="103" t="s">
        <v>127</v>
      </c>
      <c r="H8" s="103"/>
      <c r="I8" s="103"/>
      <c r="J8" s="103"/>
      <c r="K8" s="103"/>
    </row>
    <row r="9" spans="1:11" ht="25.5">
      <c r="A9" s="104" t="s">
        <v>50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25.5">
      <c r="A10" s="105" t="s">
        <v>101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26.25">
      <c r="A11" s="105" t="s">
        <v>130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ht="12.75">
      <c r="D12" s="4"/>
    </row>
    <row r="13" spans="1:12" ht="54" customHeight="1">
      <c r="A13" s="108" t="s">
        <v>47</v>
      </c>
      <c r="B13" s="100" t="s">
        <v>40</v>
      </c>
      <c r="C13" s="106" t="s">
        <v>28</v>
      </c>
      <c r="D13" s="107"/>
      <c r="E13" s="108" t="s">
        <v>36</v>
      </c>
      <c r="F13" s="108" t="s">
        <v>29</v>
      </c>
      <c r="G13" s="110" t="s">
        <v>30</v>
      </c>
      <c r="H13" s="110"/>
      <c r="I13" s="110"/>
      <c r="J13" s="110"/>
      <c r="K13" s="110"/>
      <c r="L13" s="19"/>
    </row>
    <row r="14" spans="1:12" ht="37.5">
      <c r="A14" s="111"/>
      <c r="B14" s="101"/>
      <c r="C14" s="21" t="s">
        <v>27</v>
      </c>
      <c r="D14" s="21" t="s">
        <v>2</v>
      </c>
      <c r="E14" s="109"/>
      <c r="F14" s="109"/>
      <c r="G14" s="34" t="s">
        <v>54</v>
      </c>
      <c r="H14" s="34" t="s">
        <v>55</v>
      </c>
      <c r="I14" s="34" t="s">
        <v>56</v>
      </c>
      <c r="J14" s="34" t="s">
        <v>57</v>
      </c>
      <c r="K14" s="34" t="s">
        <v>121</v>
      </c>
      <c r="L14" s="19"/>
    </row>
    <row r="15" spans="1:12" ht="18.75">
      <c r="A15" s="21" t="s">
        <v>12</v>
      </c>
      <c r="B15" s="21" t="s">
        <v>13</v>
      </c>
      <c r="C15" s="21" t="s">
        <v>14</v>
      </c>
      <c r="D15" s="21" t="s">
        <v>15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5"/>
    </row>
    <row r="16" spans="1:12" ht="18.75" customHeight="1">
      <c r="A16" s="113" t="s">
        <v>31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  <c r="L16" s="5"/>
    </row>
    <row r="17" spans="1:12" ht="78" customHeight="1">
      <c r="A17" s="20" t="s">
        <v>7</v>
      </c>
      <c r="B17" s="22" t="s">
        <v>64</v>
      </c>
      <c r="C17" s="13">
        <v>617</v>
      </c>
      <c r="D17" s="13">
        <v>68.9</v>
      </c>
      <c r="E17" s="12" t="s">
        <v>49</v>
      </c>
      <c r="F17" s="11" t="s">
        <v>37</v>
      </c>
      <c r="G17" s="11" t="s">
        <v>72</v>
      </c>
      <c r="H17" s="11" t="s">
        <v>48</v>
      </c>
      <c r="I17" s="11" t="s">
        <v>48</v>
      </c>
      <c r="J17" s="11" t="s">
        <v>48</v>
      </c>
      <c r="K17" s="11" t="s">
        <v>72</v>
      </c>
      <c r="L17" s="5"/>
    </row>
    <row r="18" spans="1:12" ht="27" customHeight="1">
      <c r="A18" s="113" t="s">
        <v>38</v>
      </c>
      <c r="B18" s="115"/>
      <c r="C18" s="18">
        <f>SUM(C17)</f>
        <v>617</v>
      </c>
      <c r="D18" s="18">
        <f>SUM(D17)</f>
        <v>68.9</v>
      </c>
      <c r="E18" s="17"/>
      <c r="F18" s="11"/>
      <c r="G18" s="11"/>
      <c r="H18" s="11"/>
      <c r="I18" s="11"/>
      <c r="J18" s="11"/>
      <c r="K18" s="11"/>
      <c r="L18" s="5"/>
    </row>
    <row r="19" spans="1:12" ht="21" customHeight="1">
      <c r="A19" s="113" t="s">
        <v>35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  <c r="L19" s="5"/>
    </row>
    <row r="20" spans="1:12" ht="195" customHeight="1">
      <c r="A20" s="11" t="s">
        <v>9</v>
      </c>
      <c r="B20" s="12" t="s">
        <v>65</v>
      </c>
      <c r="C20" s="13">
        <v>28430.9</v>
      </c>
      <c r="D20" s="13">
        <v>3215.68</v>
      </c>
      <c r="E20" s="12" t="s">
        <v>122</v>
      </c>
      <c r="F20" s="11" t="s">
        <v>123</v>
      </c>
      <c r="G20" s="11" t="s">
        <v>120</v>
      </c>
      <c r="H20" s="11" t="s">
        <v>124</v>
      </c>
      <c r="I20" s="11" t="s">
        <v>125</v>
      </c>
      <c r="J20" s="11" t="s">
        <v>126</v>
      </c>
      <c r="K20" s="63" t="s">
        <v>132</v>
      </c>
      <c r="L20" s="5" t="s">
        <v>100</v>
      </c>
    </row>
    <row r="21" spans="1:12" ht="195" customHeight="1">
      <c r="A21" s="119"/>
      <c r="B21" s="120"/>
      <c r="C21" s="121"/>
      <c r="D21" s="121"/>
      <c r="E21" s="120"/>
      <c r="F21" s="119"/>
      <c r="G21" s="119"/>
      <c r="H21" s="119"/>
      <c r="I21" s="119"/>
      <c r="J21" s="119"/>
      <c r="K21" s="122"/>
      <c r="L21" s="5"/>
    </row>
    <row r="22" spans="1:12" ht="185.25" customHeight="1">
      <c r="A22" s="124" t="s">
        <v>10</v>
      </c>
      <c r="B22" s="125" t="s">
        <v>66</v>
      </c>
      <c r="C22" s="126">
        <v>42403.1</v>
      </c>
      <c r="D22" s="126">
        <v>4716.19</v>
      </c>
      <c r="E22" s="12" t="s">
        <v>81</v>
      </c>
      <c r="F22" s="30" t="s">
        <v>95</v>
      </c>
      <c r="G22" s="15" t="s">
        <v>84</v>
      </c>
      <c r="H22" s="11" t="s">
        <v>91</v>
      </c>
      <c r="I22" s="11" t="s">
        <v>90</v>
      </c>
      <c r="J22" s="11" t="s">
        <v>120</v>
      </c>
      <c r="K22" s="11" t="s">
        <v>120</v>
      </c>
      <c r="L22" s="28"/>
    </row>
    <row r="23" spans="1:12" ht="137.25" customHeight="1">
      <c r="A23" s="124"/>
      <c r="B23" s="125"/>
      <c r="C23" s="126"/>
      <c r="D23" s="126"/>
      <c r="E23" s="47" t="s">
        <v>83</v>
      </c>
      <c r="F23" s="30" t="s">
        <v>96</v>
      </c>
      <c r="G23" s="11" t="s">
        <v>1</v>
      </c>
      <c r="H23" s="11" t="s">
        <v>85</v>
      </c>
      <c r="I23" s="11" t="s">
        <v>94</v>
      </c>
      <c r="J23" s="11" t="s">
        <v>1</v>
      </c>
      <c r="K23" s="11" t="s">
        <v>1</v>
      </c>
      <c r="L23" s="28"/>
    </row>
    <row r="24" spans="1:12" ht="86.25" customHeight="1">
      <c r="A24" s="124"/>
      <c r="B24" s="125"/>
      <c r="C24" s="126"/>
      <c r="D24" s="126"/>
      <c r="E24" s="47" t="s">
        <v>75</v>
      </c>
      <c r="F24" s="46" t="s">
        <v>98</v>
      </c>
      <c r="G24" s="15" t="s">
        <v>93</v>
      </c>
      <c r="H24" s="15" t="s">
        <v>92</v>
      </c>
      <c r="I24" s="15" t="s">
        <v>102</v>
      </c>
      <c r="J24" s="15" t="s">
        <v>46</v>
      </c>
      <c r="K24" s="15" t="s">
        <v>46</v>
      </c>
      <c r="L24" s="5"/>
    </row>
    <row r="25" spans="1:12" ht="86.25" customHeight="1">
      <c r="A25" s="124"/>
      <c r="B25" s="125"/>
      <c r="C25" s="126"/>
      <c r="D25" s="126"/>
      <c r="E25" s="47" t="s">
        <v>82</v>
      </c>
      <c r="F25" s="46" t="s">
        <v>97</v>
      </c>
      <c r="G25" s="15" t="s">
        <v>46</v>
      </c>
      <c r="H25" s="15" t="s">
        <v>87</v>
      </c>
      <c r="I25" s="15" t="s">
        <v>46</v>
      </c>
      <c r="J25" s="15" t="s">
        <v>116</v>
      </c>
      <c r="K25" s="15" t="s">
        <v>46</v>
      </c>
      <c r="L25" s="5"/>
    </row>
    <row r="26" spans="1:12" ht="76.5" customHeight="1">
      <c r="A26" s="124"/>
      <c r="B26" s="125"/>
      <c r="C26" s="126"/>
      <c r="D26" s="126"/>
      <c r="E26" s="47" t="s">
        <v>76</v>
      </c>
      <c r="F26" s="46" t="s">
        <v>79</v>
      </c>
      <c r="G26" s="15" t="s">
        <v>46</v>
      </c>
      <c r="H26" s="15" t="s">
        <v>73</v>
      </c>
      <c r="I26" s="15" t="s">
        <v>48</v>
      </c>
      <c r="J26" s="15" t="s">
        <v>46</v>
      </c>
      <c r="K26" s="15" t="s">
        <v>46</v>
      </c>
      <c r="L26" s="5"/>
    </row>
    <row r="27" spans="1:12" ht="43.5" customHeight="1">
      <c r="A27" s="25" t="s">
        <v>41</v>
      </c>
      <c r="B27" s="12" t="s">
        <v>62</v>
      </c>
      <c r="C27" s="13">
        <v>1004.4</v>
      </c>
      <c r="D27" s="13">
        <v>111.6</v>
      </c>
      <c r="E27" s="12" t="s">
        <v>44</v>
      </c>
      <c r="F27" s="11" t="s">
        <v>42</v>
      </c>
      <c r="G27" s="11" t="s">
        <v>46</v>
      </c>
      <c r="H27" s="11" t="s">
        <v>74</v>
      </c>
      <c r="I27" s="11" t="s">
        <v>46</v>
      </c>
      <c r="J27" s="11" t="s">
        <v>117</v>
      </c>
      <c r="K27" s="11" t="s">
        <v>117</v>
      </c>
      <c r="L27" s="5"/>
    </row>
    <row r="28" spans="1:12" ht="80.25" customHeight="1">
      <c r="A28" s="25" t="s">
        <v>43</v>
      </c>
      <c r="B28" s="12" t="s">
        <v>63</v>
      </c>
      <c r="C28" s="13">
        <v>230.5</v>
      </c>
      <c r="D28" s="13">
        <v>31.5</v>
      </c>
      <c r="E28" s="12" t="s">
        <v>0</v>
      </c>
      <c r="F28" s="30" t="s">
        <v>37</v>
      </c>
      <c r="G28" s="11" t="s">
        <v>59</v>
      </c>
      <c r="H28" s="15" t="s">
        <v>86</v>
      </c>
      <c r="I28" s="15" t="s">
        <v>46</v>
      </c>
      <c r="J28" s="15" t="s">
        <v>118</v>
      </c>
      <c r="K28" s="15" t="s">
        <v>118</v>
      </c>
      <c r="L28" s="5"/>
    </row>
    <row r="29" spans="1:12" ht="80.25" customHeight="1">
      <c r="A29" s="11" t="s">
        <v>105</v>
      </c>
      <c r="B29" s="12" t="s">
        <v>112</v>
      </c>
      <c r="C29" s="13">
        <v>1448</v>
      </c>
      <c r="D29" s="13">
        <v>161</v>
      </c>
      <c r="E29" s="12" t="s">
        <v>115</v>
      </c>
      <c r="F29" s="11" t="s">
        <v>37</v>
      </c>
      <c r="G29" s="11" t="s">
        <v>46</v>
      </c>
      <c r="H29" s="11" t="s">
        <v>46</v>
      </c>
      <c r="I29" s="15" t="s">
        <v>86</v>
      </c>
      <c r="J29" s="11" t="s">
        <v>46</v>
      </c>
      <c r="K29" s="11" t="s">
        <v>46</v>
      </c>
      <c r="L29" s="5"/>
    </row>
    <row r="30" spans="1:12" ht="149.25" customHeight="1">
      <c r="A30" s="119"/>
      <c r="B30" s="120"/>
      <c r="C30" s="121"/>
      <c r="D30" s="121"/>
      <c r="E30" s="120"/>
      <c r="F30" s="119"/>
      <c r="G30" s="119"/>
      <c r="H30" s="119"/>
      <c r="I30" s="123"/>
      <c r="J30" s="119"/>
      <c r="K30" s="119"/>
      <c r="L30" s="5"/>
    </row>
    <row r="31" spans="1:12" ht="144" customHeight="1">
      <c r="A31" s="11" t="s">
        <v>110</v>
      </c>
      <c r="B31" s="48" t="s">
        <v>109</v>
      </c>
      <c r="C31" s="13">
        <v>346.4</v>
      </c>
      <c r="D31" s="13">
        <v>0</v>
      </c>
      <c r="E31" s="12" t="s">
        <v>108</v>
      </c>
      <c r="F31" s="30" t="s">
        <v>103</v>
      </c>
      <c r="G31" s="15" t="s">
        <v>104</v>
      </c>
      <c r="H31" s="15" t="s">
        <v>104</v>
      </c>
      <c r="I31" s="15" t="s">
        <v>114</v>
      </c>
      <c r="J31" s="15" t="s">
        <v>133</v>
      </c>
      <c r="K31" s="15" t="s">
        <v>134</v>
      </c>
      <c r="L31" s="5"/>
    </row>
    <row r="32" spans="1:12" ht="24.75" customHeight="1">
      <c r="A32" s="118" t="s">
        <v>39</v>
      </c>
      <c r="B32" s="118"/>
      <c r="C32" s="18">
        <f>SUM(C20:C31)</f>
        <v>73863.29999999999</v>
      </c>
      <c r="D32" s="18">
        <f>SUM(D20:D31)</f>
        <v>8235.97</v>
      </c>
      <c r="E32" s="12"/>
      <c r="F32" s="11"/>
      <c r="G32" s="11"/>
      <c r="H32" s="11"/>
      <c r="I32" s="23"/>
      <c r="J32" s="23"/>
      <c r="K32" s="23"/>
      <c r="L32" s="5"/>
    </row>
    <row r="33" spans="1:11" ht="23.25" customHeight="1">
      <c r="A33" s="116" t="s">
        <v>4</v>
      </c>
      <c r="B33" s="117"/>
      <c r="C33" s="18">
        <f>C18+C32</f>
        <v>74480.29999999999</v>
      </c>
      <c r="D33" s="18">
        <f>D18+D32</f>
        <v>8304.869999999999</v>
      </c>
      <c r="E33" s="24"/>
      <c r="F33" s="24"/>
      <c r="G33" s="24"/>
      <c r="H33" s="24"/>
      <c r="I33" s="24"/>
      <c r="J33" s="24"/>
      <c r="K33" s="24"/>
    </row>
    <row r="34" spans="1:4" ht="18.75">
      <c r="A34" s="14"/>
      <c r="C34" s="10"/>
      <c r="D34" s="10"/>
    </row>
    <row r="35" spans="1:4" s="9" customFormat="1" ht="23.25">
      <c r="A35" s="31" t="s">
        <v>20</v>
      </c>
      <c r="D35" s="26"/>
    </row>
    <row r="36" spans="1:11" s="9" customFormat="1" ht="23.25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ht="12.75">
      <c r="A37" s="2" t="s">
        <v>19</v>
      </c>
    </row>
  </sheetData>
  <sheetProtection/>
  <mergeCells count="21">
    <mergeCell ref="A32:B32"/>
    <mergeCell ref="A13:A14"/>
    <mergeCell ref="F13:F14"/>
    <mergeCell ref="A36:K36"/>
    <mergeCell ref="A16:K16"/>
    <mergeCell ref="A33:B33"/>
    <mergeCell ref="A18:B18"/>
    <mergeCell ref="A19:K19"/>
    <mergeCell ref="A22:A26"/>
    <mergeCell ref="B22:B26"/>
    <mergeCell ref="C22:C26"/>
    <mergeCell ref="B13:B14"/>
    <mergeCell ref="D22:D26"/>
    <mergeCell ref="H4:K6"/>
    <mergeCell ref="G8:K8"/>
    <mergeCell ref="A9:K9"/>
    <mergeCell ref="A10:K10"/>
    <mergeCell ref="A11:K11"/>
    <mergeCell ref="C13:D13"/>
    <mergeCell ref="E13:E14"/>
    <mergeCell ref="G13:K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3"/>
  <rowBreaks count="2" manualBreakCount="2">
    <brk id="20" max="10" man="1"/>
    <brk id="3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2018-10-16T11:59:11Z</cp:lastPrinted>
  <dcterms:created xsi:type="dcterms:W3CDTF">2010-07-29T04:12:26Z</dcterms:created>
  <dcterms:modified xsi:type="dcterms:W3CDTF">2018-10-16T12:44:03Z</dcterms:modified>
  <cp:category/>
  <cp:version/>
  <cp:contentType/>
  <cp:contentStatus/>
</cp:coreProperties>
</file>